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Pera</author>
  </authors>
  <commentList>
    <comment ref="B77" authorId="0">
      <text>
        <r>
          <rPr>
            <b/>
            <sz val="9"/>
            <rFont val="Tahoma"/>
            <family val="0"/>
          </rPr>
          <t>Pera:</t>
        </r>
        <r>
          <rPr>
            <sz val="9"/>
            <rFont val="Tahoma"/>
            <family val="0"/>
          </rPr>
          <t xml:space="preserve">
</t>
        </r>
      </text>
    </comment>
    <comment ref="D77" authorId="0">
      <text>
        <r>
          <rPr>
            <b/>
            <sz val="9"/>
            <rFont val="Tahoma"/>
            <family val="0"/>
          </rPr>
          <t>Pera:</t>
        </r>
        <r>
          <rPr>
            <sz val="9"/>
            <rFont val="Tahoma"/>
            <family val="0"/>
          </rPr>
          <t xml:space="preserve">
</t>
        </r>
      </text>
    </comment>
    <comment ref="F77" authorId="0">
      <text>
        <r>
          <rPr>
            <b/>
            <sz val="9"/>
            <rFont val="Tahoma"/>
            <family val="0"/>
          </rPr>
          <t>Pera:</t>
        </r>
        <r>
          <rPr>
            <sz val="9"/>
            <rFont val="Tahoma"/>
            <family val="0"/>
          </rPr>
          <t xml:space="preserve">
</t>
        </r>
      </text>
    </comment>
    <comment ref="H77" authorId="0">
      <text>
        <r>
          <rPr>
            <b/>
            <sz val="9"/>
            <rFont val="Tahoma"/>
            <family val="0"/>
          </rPr>
          <t>Pera:</t>
        </r>
        <r>
          <rPr>
            <sz val="9"/>
            <rFont val="Tahoma"/>
            <family val="0"/>
          </rPr>
          <t xml:space="preserve">
</t>
        </r>
      </text>
    </comment>
    <comment ref="J77" authorId="0">
      <text>
        <r>
          <rPr>
            <b/>
            <sz val="9"/>
            <rFont val="Tahoma"/>
            <family val="0"/>
          </rPr>
          <t>Pera:</t>
        </r>
        <r>
          <rPr>
            <sz val="9"/>
            <rFont val="Tahoma"/>
            <family val="0"/>
          </rPr>
          <t xml:space="preserve">
</t>
        </r>
      </text>
    </comment>
    <comment ref="L77" authorId="0">
      <text>
        <r>
          <rPr>
            <b/>
            <sz val="9"/>
            <rFont val="Tahoma"/>
            <family val="0"/>
          </rPr>
          <t>Pera:</t>
        </r>
        <r>
          <rPr>
            <sz val="9"/>
            <rFont val="Tahoma"/>
            <family val="0"/>
          </rPr>
          <t xml:space="preserve">
</t>
        </r>
      </text>
    </comment>
    <comment ref="N77" authorId="0">
      <text>
        <r>
          <rPr>
            <b/>
            <sz val="9"/>
            <rFont val="Tahoma"/>
            <family val="0"/>
          </rPr>
          <t>Pera:</t>
        </r>
        <r>
          <rPr>
            <sz val="9"/>
            <rFont val="Tahoma"/>
            <family val="0"/>
          </rPr>
          <t xml:space="preserve">
</t>
        </r>
      </text>
    </comment>
    <comment ref="P77" authorId="0">
      <text>
        <r>
          <rPr>
            <b/>
            <sz val="9"/>
            <rFont val="Tahoma"/>
            <family val="0"/>
          </rPr>
          <t>Pera:</t>
        </r>
        <r>
          <rPr>
            <sz val="9"/>
            <rFont val="Tahoma"/>
            <family val="0"/>
          </rPr>
          <t xml:space="preserve">
</t>
        </r>
      </text>
    </comment>
    <comment ref="R77" authorId="0">
      <text>
        <r>
          <rPr>
            <b/>
            <sz val="9"/>
            <rFont val="Tahoma"/>
            <family val="0"/>
          </rPr>
          <t>Pera: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<sst xmlns="http://schemas.openxmlformats.org/spreadsheetml/2006/main" count="32" uniqueCount="24">
  <si>
    <t>PRIZEMLJE</t>
  </si>
  <si>
    <t>PODRUM</t>
  </si>
  <si>
    <t>NETO</t>
  </si>
  <si>
    <t>BRUTO</t>
  </si>
  <si>
    <t>POTKROVLJE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</si>
  <si>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</si>
  <si>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</si>
  <si>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</si>
  <si>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</si>
  <si>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</si>
  <si>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</si>
  <si>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</si>
  <si>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</si>
  <si>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</si>
  <si>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ZAJEDNICKE</t>
  </si>
  <si>
    <t>ukupno</t>
  </si>
  <si>
    <t>apartmani</t>
  </si>
  <si>
    <t>neto</t>
  </si>
  <si>
    <t>bruto</t>
  </si>
  <si>
    <t>KULA 2 SPRAT</t>
  </si>
  <si>
    <t>UKUPNO</t>
  </si>
  <si>
    <t>SPA</t>
  </si>
  <si>
    <t>BRUTO NADZEEMNO</t>
  </si>
  <si>
    <t>NETO UKUPNO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</si>
</sst>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Alignment="1">
      <alignment/>
    </xf>
    <xf numFmtId="2" fontId="0" fillId="33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6" borderId="10" xfId="0" applyFill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3"/>
  <sheetViews>
    <sheetView tabSelected="1" zoomScale="115" zoomScaleNormal="115" zoomScalePageLayoutView="0" workbookViewId="0" topLeftCell="A76">
      <selection activeCell="J99" sqref="J99"/>
    </sheetView>
  </sheetViews>
  <sheetFormatPr defaultColWidth="9.140625" defaultRowHeight="12.75"/>
  <cols>
    <col min="2" max="2" width="9.00390625" style="0" customWidth="1"/>
    <col min="3" max="3" width="9.00390625" style="7" customWidth="1"/>
    <col min="4" max="4" width="8.00390625" style="0" customWidth="1"/>
    <col min="5" max="5" width="11.28125" style="0" customWidth="1"/>
    <col min="6" max="6" width="12.8515625" style="7" customWidth="1"/>
    <col min="7" max="7" width="7.28125" style="0" customWidth="1"/>
    <col min="9" max="9" width="9.140625" style="7" customWidth="1"/>
    <col min="11" max="11" width="9.140625" style="7" customWidth="1"/>
  </cols>
  <sheetData>
    <row r="1" ht="12.75"/>
    <row r="2" spans="2:6" ht="12.75">
      <c r="B2" s="15" t="s">
        <v>1</v>
      </c>
      <c r="C2" s="6"/>
      <c r="F2" s="7" t="s">
        <v>21</v>
      </c>
    </row>
    <row r="3" spans="1:3" ht="12.75">
      <c r="A3" s="1">
        <v>1</v>
      </c>
      <c r="B3">
        <v>398.69</v>
      </c>
      <c r="C3" s="7">
        <f>B3*0.97</f>
        <v>386.72929999999997</v>
      </c>
    </row>
    <row r="4" spans="1:6" ht="12.75">
      <c r="A4" s="1">
        <v>2</v>
      </c>
      <c r="B4">
        <v>0</v>
      </c>
      <c r="C4" s="7">
        <v>5.95</v>
      </c>
      <c r="F4" s="7">
        <f>C33-C5-C14-C15-C17</f>
        <v>398.1985999999999</v>
      </c>
    </row>
    <row r="5" spans="1:3" ht="12.75">
      <c r="A5" s="1">
        <v>3</v>
      </c>
      <c r="B5">
        <v>22.48</v>
      </c>
      <c r="C5" s="7">
        <f aca="true" t="shared" si="0" ref="C5:C32">B5*0.97</f>
        <v>21.8056</v>
      </c>
    </row>
    <row r="6" spans="1:3" ht="12.75">
      <c r="A6" s="1">
        <v>4</v>
      </c>
      <c r="B6">
        <v>4.77</v>
      </c>
      <c r="C6" s="7">
        <f t="shared" si="0"/>
        <v>4.626899999999999</v>
      </c>
    </row>
    <row r="7" spans="1:3" ht="12.75">
      <c r="A7" s="1">
        <v>5</v>
      </c>
      <c r="B7">
        <v>5.4</v>
      </c>
      <c r="C7" s="7">
        <f t="shared" si="0"/>
        <v>5.238</v>
      </c>
    </row>
    <row r="8" spans="1:3" ht="12.75">
      <c r="A8" s="1">
        <v>6</v>
      </c>
      <c r="B8">
        <v>1.33</v>
      </c>
      <c r="C8" s="7">
        <f t="shared" si="0"/>
        <v>1.2901</v>
      </c>
    </row>
    <row r="9" spans="1:3" ht="12.75">
      <c r="A9" s="1">
        <v>7</v>
      </c>
      <c r="B9">
        <v>1.33</v>
      </c>
      <c r="C9" s="7">
        <f t="shared" si="0"/>
        <v>1.2901</v>
      </c>
    </row>
    <row r="10" spans="1:3" ht="12.75">
      <c r="A10" s="1">
        <v>8</v>
      </c>
      <c r="B10">
        <v>4.11</v>
      </c>
      <c r="C10" s="7">
        <f t="shared" si="0"/>
        <v>3.9867000000000004</v>
      </c>
    </row>
    <row r="11" spans="1:3" ht="12.75">
      <c r="A11" s="1">
        <v>9</v>
      </c>
      <c r="B11">
        <v>4.68</v>
      </c>
      <c r="C11" s="7">
        <f t="shared" si="0"/>
        <v>4.539599999999999</v>
      </c>
    </row>
    <row r="12" spans="1:3" ht="12.75">
      <c r="A12" s="1">
        <v>10</v>
      </c>
      <c r="B12">
        <v>1.33</v>
      </c>
      <c r="C12" s="7">
        <f t="shared" si="0"/>
        <v>1.2901</v>
      </c>
    </row>
    <row r="13" spans="1:3" ht="12.75">
      <c r="A13" s="1">
        <v>11</v>
      </c>
      <c r="B13">
        <v>1.33</v>
      </c>
      <c r="C13" s="7">
        <f t="shared" si="0"/>
        <v>1.2901</v>
      </c>
    </row>
    <row r="14" spans="1:3" ht="12.75">
      <c r="A14" s="1">
        <v>12</v>
      </c>
      <c r="B14">
        <v>128.5</v>
      </c>
      <c r="C14" s="7">
        <f t="shared" si="0"/>
        <v>124.645</v>
      </c>
    </row>
    <row r="15" spans="1:3" ht="12.75">
      <c r="A15" s="1">
        <v>13</v>
      </c>
      <c r="B15">
        <v>7.42</v>
      </c>
      <c r="C15" s="7">
        <f t="shared" si="0"/>
        <v>7.1974</v>
      </c>
    </row>
    <row r="16" spans="1:3" ht="12.75">
      <c r="A16" s="1">
        <v>14</v>
      </c>
      <c r="B16">
        <v>7.56</v>
      </c>
      <c r="C16" s="7">
        <f t="shared" si="0"/>
        <v>7.3332</v>
      </c>
    </row>
    <row r="17" spans="1:3" ht="12.75">
      <c r="A17" s="1">
        <v>15</v>
      </c>
      <c r="B17">
        <v>18.59</v>
      </c>
      <c r="C17" s="7">
        <f t="shared" si="0"/>
        <v>18.0323</v>
      </c>
    </row>
    <row r="18" spans="2:3" ht="12.75">
      <c r="B18">
        <v>0</v>
      </c>
      <c r="C18" s="7">
        <f t="shared" si="0"/>
        <v>0</v>
      </c>
    </row>
    <row r="19" spans="2:3" ht="12.75">
      <c r="B19">
        <v>0</v>
      </c>
      <c r="C19" s="7">
        <f t="shared" si="0"/>
        <v>0</v>
      </c>
    </row>
    <row r="20" spans="2:3" ht="12.75">
      <c r="B20">
        <v>0</v>
      </c>
      <c r="C20" s="7">
        <f t="shared" si="0"/>
        <v>0</v>
      </c>
    </row>
    <row r="21" spans="2:3" ht="12.75">
      <c r="B21">
        <v>0</v>
      </c>
      <c r="C21" s="7">
        <f t="shared" si="0"/>
        <v>0</v>
      </c>
    </row>
    <row r="22" spans="2:3" ht="12.75">
      <c r="B22">
        <v>0</v>
      </c>
      <c r="C22" s="7">
        <f t="shared" si="0"/>
        <v>0</v>
      </c>
    </row>
    <row r="23" spans="2:3" ht="12.75">
      <c r="B23">
        <v>0</v>
      </c>
      <c r="C23" s="7">
        <f t="shared" si="0"/>
        <v>0</v>
      </c>
    </row>
    <row r="24" spans="2:3" ht="12.75">
      <c r="B24">
        <v>0</v>
      </c>
      <c r="C24" s="7">
        <f t="shared" si="0"/>
        <v>0</v>
      </c>
    </row>
    <row r="25" spans="2:3" ht="12.75">
      <c r="B25">
        <v>0</v>
      </c>
      <c r="C25" s="7">
        <f t="shared" si="0"/>
        <v>0</v>
      </c>
    </row>
    <row r="26" spans="2:3" ht="12.75">
      <c r="B26">
        <v>0</v>
      </c>
      <c r="C26" s="7">
        <f t="shared" si="0"/>
        <v>0</v>
      </c>
    </row>
    <row r="27" spans="2:3" ht="12.75">
      <c r="B27">
        <v>0</v>
      </c>
      <c r="C27" s="7">
        <f t="shared" si="0"/>
        <v>0</v>
      </c>
    </row>
    <row r="28" spans="2:3" ht="12.75">
      <c r="B28">
        <v>0</v>
      </c>
      <c r="C28" s="7">
        <f t="shared" si="0"/>
        <v>0</v>
      </c>
    </row>
    <row r="29" spans="2:3" ht="12.75">
      <c r="B29">
        <v>0</v>
      </c>
      <c r="C29" s="7">
        <f t="shared" si="0"/>
        <v>0</v>
      </c>
    </row>
    <row r="30" spans="2:3" ht="12.75">
      <c r="B30">
        <v>0</v>
      </c>
      <c r="C30" s="7">
        <f t="shared" si="0"/>
        <v>0</v>
      </c>
    </row>
    <row r="31" spans="2:3" ht="12.75">
      <c r="B31">
        <v>0</v>
      </c>
      <c r="C31" s="7">
        <f t="shared" si="0"/>
        <v>0</v>
      </c>
    </row>
    <row r="32" spans="2:3" ht="13.5" thickBot="1">
      <c r="B32">
        <v>0</v>
      </c>
      <c r="C32" s="7">
        <f t="shared" si="0"/>
        <v>0</v>
      </c>
    </row>
    <row r="33" spans="2:4" ht="13.5" thickBot="1">
      <c r="B33" s="4"/>
      <c r="C33" s="9">
        <f>SUM(C3:C15)</f>
        <v>569.8788999999999</v>
      </c>
      <c r="D33" t="s">
        <v>17</v>
      </c>
    </row>
    <row r="34" spans="3:4" ht="12.75">
      <c r="C34" s="7">
        <v>650.25</v>
      </c>
      <c r="D34" t="s">
        <v>18</v>
      </c>
    </row>
    <row r="35" ht="12.75"/>
    <row r="36" ht="12.75"/>
    <row r="37" ht="12.75"/>
    <row r="38" ht="12.75"/>
    <row r="39" spans="5:10" ht="12.75">
      <c r="E39" s="15" t="s">
        <v>0</v>
      </c>
      <c r="F39" s="8"/>
      <c r="H39" s="1"/>
      <c r="I39" s="8"/>
      <c r="J39" s="4"/>
    </row>
    <row r="40" spans="4:10" ht="12.75">
      <c r="D40" s="1">
        <v>1</v>
      </c>
      <c r="E40">
        <v>21.6</v>
      </c>
      <c r="F40" s="7">
        <f>E40*0.97</f>
        <v>20.952</v>
      </c>
      <c r="G40" s="1"/>
      <c r="J40" s="5"/>
    </row>
    <row r="41" spans="4:10" ht="12.75">
      <c r="D41" s="1">
        <v>2</v>
      </c>
      <c r="E41">
        <v>245.16</v>
      </c>
      <c r="F41" s="7">
        <f aca="true" t="shared" si="1" ref="F41:F69">E41*0.97</f>
        <v>237.80519999999999</v>
      </c>
      <c r="G41" s="1"/>
      <c r="J41" s="5"/>
    </row>
    <row r="42" spans="4:10" ht="12.75">
      <c r="D42" s="1">
        <v>3</v>
      </c>
      <c r="E42">
        <v>22.85</v>
      </c>
      <c r="F42" s="7">
        <f t="shared" si="1"/>
        <v>22.1645</v>
      </c>
      <c r="G42" s="1"/>
      <c r="J42" s="5"/>
    </row>
    <row r="43" spans="4:10" ht="12.75">
      <c r="D43" s="1">
        <v>4</v>
      </c>
      <c r="E43">
        <v>4.77</v>
      </c>
      <c r="F43" s="7">
        <f t="shared" si="1"/>
        <v>4.626899999999999</v>
      </c>
      <c r="G43" s="1"/>
      <c r="J43" s="5"/>
    </row>
    <row r="44" spans="4:10" ht="12.75">
      <c r="D44" s="1">
        <v>5</v>
      </c>
      <c r="E44">
        <v>5.4</v>
      </c>
      <c r="F44" s="7">
        <f t="shared" si="1"/>
        <v>5.238</v>
      </c>
      <c r="G44" s="1"/>
      <c r="J44" s="5"/>
    </row>
    <row r="45" spans="4:10" ht="12.75">
      <c r="D45" s="1">
        <v>6</v>
      </c>
      <c r="E45">
        <v>1.33</v>
      </c>
      <c r="F45" s="7">
        <f t="shared" si="1"/>
        <v>1.2901</v>
      </c>
      <c r="G45" s="1"/>
      <c r="J45" s="5"/>
    </row>
    <row r="46" spans="4:10" ht="12.75">
      <c r="D46" s="1">
        <v>7</v>
      </c>
      <c r="E46">
        <v>1.33</v>
      </c>
      <c r="F46" s="7">
        <f t="shared" si="1"/>
        <v>1.2901</v>
      </c>
      <c r="G46" s="1"/>
      <c r="J46" s="5"/>
    </row>
    <row r="47" spans="4:10" ht="12.75">
      <c r="D47" s="1">
        <v>8</v>
      </c>
      <c r="E47">
        <v>4.11</v>
      </c>
      <c r="F47" s="7">
        <f t="shared" si="1"/>
        <v>3.9867000000000004</v>
      </c>
      <c r="G47" s="1"/>
      <c r="J47" s="5"/>
    </row>
    <row r="48" spans="4:10" ht="12.75">
      <c r="D48" s="1">
        <v>9</v>
      </c>
      <c r="E48">
        <v>4.68</v>
      </c>
      <c r="F48" s="7">
        <f t="shared" si="1"/>
        <v>4.539599999999999</v>
      </c>
      <c r="G48" s="1"/>
      <c r="J48" s="5"/>
    </row>
    <row r="49" spans="4:10" ht="12.75">
      <c r="D49" s="1">
        <v>10</v>
      </c>
      <c r="E49">
        <v>1.33</v>
      </c>
      <c r="F49" s="7">
        <f t="shared" si="1"/>
        <v>1.2901</v>
      </c>
      <c r="G49" s="1"/>
      <c r="J49" s="5"/>
    </row>
    <row r="50" spans="4:10" ht="12.75">
      <c r="D50" s="1">
        <v>11</v>
      </c>
      <c r="E50">
        <v>1.33</v>
      </c>
      <c r="F50" s="7">
        <f t="shared" si="1"/>
        <v>1.2901</v>
      </c>
      <c r="G50" s="1"/>
      <c r="J50" s="5"/>
    </row>
    <row r="51" spans="4:10" ht="12.75">
      <c r="D51" s="1">
        <v>12</v>
      </c>
      <c r="E51">
        <v>2.8</v>
      </c>
      <c r="F51" s="7">
        <f t="shared" si="1"/>
        <v>2.7159999999999997</v>
      </c>
      <c r="G51" s="1"/>
      <c r="J51" s="5"/>
    </row>
    <row r="52" spans="4:11" ht="12.75">
      <c r="D52" s="1">
        <v>13</v>
      </c>
      <c r="E52">
        <v>1.56</v>
      </c>
      <c r="F52" s="7">
        <f t="shared" si="1"/>
        <v>1.5132</v>
      </c>
      <c r="G52" s="1"/>
      <c r="J52" s="5"/>
      <c r="K52" s="10"/>
    </row>
    <row r="53" spans="4:7" ht="12.75">
      <c r="D53" s="1">
        <v>14</v>
      </c>
      <c r="E53">
        <v>2.96</v>
      </c>
      <c r="F53" s="7">
        <f t="shared" si="1"/>
        <v>2.8712</v>
      </c>
      <c r="G53" s="1"/>
    </row>
    <row r="54" spans="4:7" ht="12.75">
      <c r="D54" s="1">
        <v>15</v>
      </c>
      <c r="E54">
        <v>1.6</v>
      </c>
      <c r="F54" s="7">
        <f t="shared" si="1"/>
        <v>1.552</v>
      </c>
      <c r="G54" s="1"/>
    </row>
    <row r="55" spans="4:6" ht="12.75">
      <c r="D55" s="1">
        <v>16</v>
      </c>
      <c r="E55">
        <v>17.81</v>
      </c>
      <c r="F55" s="7">
        <f t="shared" si="1"/>
        <v>17.275699999999997</v>
      </c>
    </row>
    <row r="56" spans="4:6" ht="12.75">
      <c r="D56" s="1">
        <v>17</v>
      </c>
      <c r="E56">
        <v>6.14</v>
      </c>
      <c r="F56" s="7">
        <f t="shared" si="1"/>
        <v>5.955799999999999</v>
      </c>
    </row>
    <row r="57" spans="4:6" ht="12.75">
      <c r="D57" s="1">
        <v>18</v>
      </c>
      <c r="E57">
        <v>5.63</v>
      </c>
      <c r="F57" s="7">
        <f t="shared" si="1"/>
        <v>5.4611</v>
      </c>
    </row>
    <row r="58" spans="4:6" ht="12.75">
      <c r="D58" s="1">
        <v>19</v>
      </c>
      <c r="E58">
        <v>11.97</v>
      </c>
      <c r="F58" s="7">
        <f t="shared" si="1"/>
        <v>11.6109</v>
      </c>
    </row>
    <row r="59" spans="4:6" ht="12.75">
      <c r="D59" s="1">
        <v>20</v>
      </c>
      <c r="E59">
        <v>74.9</v>
      </c>
      <c r="F59" s="7">
        <f t="shared" si="1"/>
        <v>72.653</v>
      </c>
    </row>
    <row r="60" spans="4:6" ht="12.75">
      <c r="D60" s="1">
        <v>21</v>
      </c>
      <c r="E60">
        <v>53.48</v>
      </c>
      <c r="F60" s="7">
        <f t="shared" si="1"/>
        <v>51.8756</v>
      </c>
    </row>
    <row r="61" spans="4:6" ht="12.75">
      <c r="D61" s="1">
        <v>22</v>
      </c>
      <c r="E61">
        <v>146.38</v>
      </c>
      <c r="F61" s="7">
        <f t="shared" si="1"/>
        <v>141.9886</v>
      </c>
    </row>
    <row r="62" spans="4:6" ht="12.75">
      <c r="D62" s="1">
        <v>23</v>
      </c>
      <c r="E62">
        <v>10.25</v>
      </c>
      <c r="F62" s="7">
        <f t="shared" si="1"/>
        <v>9.942499999999999</v>
      </c>
    </row>
    <row r="63" spans="5:6" ht="12.75">
      <c r="E63">
        <v>0</v>
      </c>
      <c r="F63" s="7">
        <f t="shared" si="1"/>
        <v>0</v>
      </c>
    </row>
    <row r="64" spans="5:6" ht="12.75">
      <c r="E64">
        <v>0</v>
      </c>
      <c r="F64" s="7">
        <f t="shared" si="1"/>
        <v>0</v>
      </c>
    </row>
    <row r="65" spans="5:6" ht="12.75">
      <c r="E65">
        <v>0</v>
      </c>
      <c r="F65" s="7">
        <f t="shared" si="1"/>
        <v>0</v>
      </c>
    </row>
    <row r="66" spans="5:6" ht="12.75">
      <c r="E66">
        <v>0</v>
      </c>
      <c r="F66" s="7">
        <f t="shared" si="1"/>
        <v>0</v>
      </c>
    </row>
    <row r="67" spans="5:6" ht="12.75">
      <c r="E67">
        <v>0</v>
      </c>
      <c r="F67" s="7">
        <f t="shared" si="1"/>
        <v>0</v>
      </c>
    </row>
    <row r="68" spans="5:6" ht="12.75">
      <c r="E68">
        <v>0</v>
      </c>
      <c r="F68" s="7">
        <f t="shared" si="1"/>
        <v>0</v>
      </c>
    </row>
    <row r="69" spans="5:6" ht="13.5" thickBot="1">
      <c r="E69">
        <v>0</v>
      </c>
      <c r="F69" s="7">
        <f t="shared" si="1"/>
        <v>0</v>
      </c>
    </row>
    <row r="70" spans="5:12" ht="13.5" thickBot="1">
      <c r="E70" s="4"/>
      <c r="F70" s="9">
        <f>SUM(F40:F69)</f>
        <v>629.8888999999999</v>
      </c>
      <c r="H70" s="4"/>
      <c r="I70" s="12"/>
      <c r="J70" s="5"/>
      <c r="K70" s="19">
        <f>C33+F70+I70</f>
        <v>1199.7677999999999</v>
      </c>
      <c r="L70" s="3" t="s">
        <v>2</v>
      </c>
    </row>
    <row r="71" spans="6:12" ht="13.5" thickBot="1">
      <c r="F71" s="7">
        <v>702.34</v>
      </c>
      <c r="H71" s="2"/>
      <c r="I71" s="10"/>
      <c r="K71" s="18">
        <f>F71+I71</f>
        <v>702.34</v>
      </c>
      <c r="L71" t="s">
        <v>3</v>
      </c>
    </row>
    <row r="72" ht="12.75"/>
    <row r="73" ht="12.75">
      <c r="B73" s="15" t="s">
        <v>4</v>
      </c>
    </row>
    <row r="74" ht="12.75"/>
    <row r="75" spans="2:22" ht="12.75">
      <c r="B75" s="1" t="s">
        <v>5</v>
      </c>
      <c r="C75" s="6"/>
      <c r="D75" s="1" t="s">
        <v>6</v>
      </c>
      <c r="F75" s="1" t="s">
        <v>7</v>
      </c>
      <c r="H75" s="1" t="s">
        <v>8</v>
      </c>
      <c r="I75" s="6"/>
      <c r="J75" s="1" t="s">
        <v>9</v>
      </c>
      <c r="L75" s="1" t="s">
        <v>10</v>
      </c>
      <c r="N75" s="1" t="s">
        <v>11</v>
      </c>
      <c r="O75" s="6"/>
      <c r="P75" s="1" t="s">
        <v>12</v>
      </c>
      <c r="R75" s="1" t="s">
        <v>13</v>
      </c>
      <c r="T75" s="1" t="s">
        <v>14</v>
      </c>
      <c r="V75" s="1"/>
    </row>
    <row r="76" spans="1:21" ht="12.75">
      <c r="A76" s="1">
        <v>1</v>
      </c>
      <c r="B76">
        <v>2.89</v>
      </c>
      <c r="C76" s="1">
        <v>1</v>
      </c>
      <c r="D76">
        <v>3.83</v>
      </c>
      <c r="E76" s="1">
        <v>1</v>
      </c>
      <c r="F76">
        <v>4.22</v>
      </c>
      <c r="G76" s="1">
        <v>1</v>
      </c>
      <c r="H76">
        <v>4.22</v>
      </c>
      <c r="I76" s="1">
        <v>1</v>
      </c>
      <c r="J76">
        <v>4.22</v>
      </c>
      <c r="K76" s="1">
        <v>1</v>
      </c>
      <c r="L76">
        <v>2.35</v>
      </c>
      <c r="M76" s="1">
        <v>1</v>
      </c>
      <c r="N76">
        <v>3.27</v>
      </c>
      <c r="O76" s="1">
        <v>1</v>
      </c>
      <c r="P76">
        <v>2.41</v>
      </c>
      <c r="Q76" s="1">
        <v>1</v>
      </c>
      <c r="R76">
        <v>2.48</v>
      </c>
      <c r="S76" s="1">
        <v>1</v>
      </c>
      <c r="T76">
        <v>17.48</v>
      </c>
      <c r="U76" s="1"/>
    </row>
    <row r="77" spans="1:21" ht="12.75">
      <c r="A77" s="1">
        <v>2</v>
      </c>
      <c r="B77" s="7">
        <f>3.73*0.97</f>
        <v>3.6181</v>
      </c>
      <c r="C77" s="1">
        <v>2</v>
      </c>
      <c r="D77" s="7">
        <f>4.35*0.97</f>
        <v>4.219499999999999</v>
      </c>
      <c r="E77" s="1">
        <v>2</v>
      </c>
      <c r="F77" s="7">
        <f>4.69*0.97</f>
        <v>4.549300000000001</v>
      </c>
      <c r="G77" s="1">
        <v>2</v>
      </c>
      <c r="H77" s="7">
        <f>4.69*0.97</f>
        <v>4.549300000000001</v>
      </c>
      <c r="I77" s="1">
        <v>2</v>
      </c>
      <c r="J77" s="7">
        <f>4.69*0.97</f>
        <v>4.549300000000001</v>
      </c>
      <c r="K77" s="1">
        <v>2</v>
      </c>
      <c r="L77" s="7">
        <f>3.73*0.97</f>
        <v>3.6181</v>
      </c>
      <c r="M77" s="1">
        <v>2</v>
      </c>
      <c r="N77" s="7">
        <f>3.74*0.97</f>
        <v>3.6278</v>
      </c>
      <c r="O77" s="1">
        <v>2</v>
      </c>
      <c r="P77" s="7">
        <f>3.73*0.97</f>
        <v>3.6181</v>
      </c>
      <c r="Q77" s="1">
        <v>2</v>
      </c>
      <c r="R77" s="7">
        <f>4.59*0.97</f>
        <v>4.4523</v>
      </c>
      <c r="S77" s="1">
        <v>2</v>
      </c>
      <c r="T77">
        <v>81.42</v>
      </c>
      <c r="U77" s="1"/>
    </row>
    <row r="78" spans="1:21" ht="12.75">
      <c r="A78" s="1">
        <v>3</v>
      </c>
      <c r="B78">
        <v>9.28</v>
      </c>
      <c r="C78" s="1">
        <v>3</v>
      </c>
      <c r="D78">
        <v>7.67</v>
      </c>
      <c r="E78" s="1">
        <v>3</v>
      </c>
      <c r="F78" s="7">
        <v>6</v>
      </c>
      <c r="G78" s="1">
        <v>3</v>
      </c>
      <c r="H78" s="7">
        <v>6</v>
      </c>
      <c r="I78" s="1">
        <v>3</v>
      </c>
      <c r="J78">
        <v>7.19</v>
      </c>
      <c r="K78" s="1">
        <v>3</v>
      </c>
      <c r="L78" s="7">
        <v>7.19</v>
      </c>
      <c r="M78" s="1">
        <v>3</v>
      </c>
      <c r="N78" s="7">
        <v>8.85</v>
      </c>
      <c r="O78" s="1">
        <v>3</v>
      </c>
      <c r="P78">
        <v>7.53</v>
      </c>
      <c r="Q78" s="1">
        <v>3</v>
      </c>
      <c r="R78" s="7">
        <v>7.04</v>
      </c>
      <c r="S78" s="1">
        <v>3</v>
      </c>
      <c r="T78">
        <v>56.23</v>
      </c>
      <c r="U78" s="1"/>
    </row>
    <row r="79" spans="1:21" ht="12.75">
      <c r="A79" s="1">
        <v>4</v>
      </c>
      <c r="B79">
        <v>12.05</v>
      </c>
      <c r="C79" s="1">
        <v>4</v>
      </c>
      <c r="D79">
        <v>11.38</v>
      </c>
      <c r="E79" s="1">
        <v>4</v>
      </c>
      <c r="F79">
        <v>9.28</v>
      </c>
      <c r="G79" s="1">
        <v>4</v>
      </c>
      <c r="H79">
        <v>9.28</v>
      </c>
      <c r="I79" s="1">
        <v>4</v>
      </c>
      <c r="J79">
        <v>11.13</v>
      </c>
      <c r="K79" s="1">
        <v>4</v>
      </c>
      <c r="L79">
        <v>11.97</v>
      </c>
      <c r="M79" s="1">
        <v>4</v>
      </c>
      <c r="N79">
        <v>12.71</v>
      </c>
      <c r="O79" s="1">
        <v>4</v>
      </c>
      <c r="P79">
        <v>13.56</v>
      </c>
      <c r="Q79" s="1">
        <v>4</v>
      </c>
      <c r="R79">
        <v>11.28</v>
      </c>
      <c r="S79" s="1">
        <v>4</v>
      </c>
      <c r="T79">
        <v>113.85</v>
      </c>
      <c r="U79" s="1"/>
    </row>
    <row r="80" spans="1:21" ht="12.75">
      <c r="A80" s="1">
        <v>5</v>
      </c>
      <c r="B80">
        <v>7.91</v>
      </c>
      <c r="C80" s="1">
        <v>5</v>
      </c>
      <c r="D80">
        <v>0</v>
      </c>
      <c r="E80" s="1">
        <v>5</v>
      </c>
      <c r="F80">
        <v>11.88</v>
      </c>
      <c r="G80" s="1">
        <v>5</v>
      </c>
      <c r="H80">
        <v>11.88</v>
      </c>
      <c r="I80" s="1">
        <v>5</v>
      </c>
      <c r="J80">
        <v>0</v>
      </c>
      <c r="K80" s="1">
        <v>5</v>
      </c>
      <c r="L80">
        <v>10.99</v>
      </c>
      <c r="M80" s="1">
        <v>5</v>
      </c>
      <c r="N80">
        <v>7.52</v>
      </c>
      <c r="O80" s="1">
        <v>5</v>
      </c>
      <c r="P80">
        <v>0</v>
      </c>
      <c r="Q80" s="1">
        <v>5</v>
      </c>
      <c r="R80">
        <v>10.83</v>
      </c>
      <c r="S80" s="1">
        <v>5</v>
      </c>
      <c r="T80">
        <v>10.06</v>
      </c>
      <c r="U80" s="1"/>
    </row>
    <row r="81" spans="1:21" ht="12.75">
      <c r="A81" s="1">
        <v>6</v>
      </c>
      <c r="B81">
        <v>0</v>
      </c>
      <c r="C81" s="1">
        <v>6</v>
      </c>
      <c r="D81">
        <v>0</v>
      </c>
      <c r="E81" s="1">
        <v>6</v>
      </c>
      <c r="F81">
        <v>0</v>
      </c>
      <c r="G81" s="1">
        <v>6</v>
      </c>
      <c r="H81">
        <v>0</v>
      </c>
      <c r="I81" s="1">
        <v>6</v>
      </c>
      <c r="J81">
        <v>0</v>
      </c>
      <c r="K81" s="1">
        <v>6</v>
      </c>
      <c r="L81">
        <v>0</v>
      </c>
      <c r="M81" s="1">
        <v>6</v>
      </c>
      <c r="N81">
        <v>0</v>
      </c>
      <c r="O81" s="1">
        <v>6</v>
      </c>
      <c r="P81">
        <v>0</v>
      </c>
      <c r="Q81" s="1">
        <v>6</v>
      </c>
      <c r="R81">
        <v>0</v>
      </c>
      <c r="S81" s="1">
        <v>6</v>
      </c>
      <c r="T81">
        <v>23.18</v>
      </c>
      <c r="U81" s="1"/>
    </row>
    <row r="82" spans="1:22" ht="12.75">
      <c r="A82" s="1">
        <v>7</v>
      </c>
      <c r="B82">
        <v>0</v>
      </c>
      <c r="C82" s="1">
        <v>7</v>
      </c>
      <c r="D82">
        <v>0</v>
      </c>
      <c r="E82" s="1">
        <v>7</v>
      </c>
      <c r="F82">
        <v>0</v>
      </c>
      <c r="G82" s="1">
        <v>7</v>
      </c>
      <c r="H82">
        <v>0</v>
      </c>
      <c r="I82" s="1">
        <v>7</v>
      </c>
      <c r="J82">
        <v>0</v>
      </c>
      <c r="K82" s="1">
        <v>7</v>
      </c>
      <c r="L82">
        <v>0</v>
      </c>
      <c r="M82" s="1">
        <v>7</v>
      </c>
      <c r="N82">
        <v>0</v>
      </c>
      <c r="O82" s="1">
        <v>7</v>
      </c>
      <c r="P82">
        <v>0</v>
      </c>
      <c r="Q82" s="1">
        <v>7</v>
      </c>
      <c r="R82">
        <v>0</v>
      </c>
      <c r="S82" s="1">
        <v>7</v>
      </c>
      <c r="T82">
        <v>0</v>
      </c>
      <c r="U82" s="1"/>
      <c r="V82" s="13" t="s">
        <v>15</v>
      </c>
    </row>
    <row r="83" spans="1:22" ht="12.75">
      <c r="A83" s="1">
        <v>8</v>
      </c>
      <c r="B83">
        <v>0</v>
      </c>
      <c r="C83" s="1">
        <v>8</v>
      </c>
      <c r="D83">
        <v>0</v>
      </c>
      <c r="E83" s="1">
        <v>8</v>
      </c>
      <c r="F83">
        <v>0</v>
      </c>
      <c r="G83" s="1">
        <v>8</v>
      </c>
      <c r="H83">
        <v>0</v>
      </c>
      <c r="I83" s="1">
        <v>8</v>
      </c>
      <c r="J83">
        <v>0</v>
      </c>
      <c r="K83" s="1">
        <v>8</v>
      </c>
      <c r="L83">
        <v>0</v>
      </c>
      <c r="M83" s="1">
        <v>8</v>
      </c>
      <c r="N83">
        <v>0</v>
      </c>
      <c r="O83" s="1">
        <v>8</v>
      </c>
      <c r="P83">
        <v>0</v>
      </c>
      <c r="Q83" s="1">
        <v>8</v>
      </c>
      <c r="R83">
        <v>0</v>
      </c>
      <c r="S83" s="1">
        <v>8</v>
      </c>
      <c r="T83">
        <v>0</v>
      </c>
      <c r="U83" s="1"/>
      <c r="V83" s="13" t="s">
        <v>16</v>
      </c>
    </row>
    <row r="84" spans="1:21" ht="12.75">
      <c r="A84" s="1">
        <v>9</v>
      </c>
      <c r="B84">
        <v>0</v>
      </c>
      <c r="C84" s="1">
        <v>9</v>
      </c>
      <c r="D84">
        <v>0</v>
      </c>
      <c r="E84" s="1">
        <v>9</v>
      </c>
      <c r="F84">
        <v>0</v>
      </c>
      <c r="G84" s="1">
        <v>9</v>
      </c>
      <c r="H84">
        <v>0</v>
      </c>
      <c r="I84" s="1">
        <v>9</v>
      </c>
      <c r="J84">
        <v>0</v>
      </c>
      <c r="K84" s="1">
        <v>9</v>
      </c>
      <c r="L84">
        <v>0</v>
      </c>
      <c r="M84" s="1">
        <v>9</v>
      </c>
      <c r="N84">
        <v>0</v>
      </c>
      <c r="O84" s="1">
        <v>9</v>
      </c>
      <c r="P84">
        <v>0</v>
      </c>
      <c r="Q84" s="1">
        <v>9</v>
      </c>
      <c r="R84">
        <v>0</v>
      </c>
      <c r="S84" s="1">
        <v>9</v>
      </c>
      <c r="T84">
        <v>0</v>
      </c>
      <c r="U84" s="1"/>
    </row>
    <row r="85" spans="1:21" ht="13.5" thickBot="1">
      <c r="A85" s="1">
        <v>10</v>
      </c>
      <c r="B85">
        <v>0</v>
      </c>
      <c r="C85" s="1">
        <v>10</v>
      </c>
      <c r="D85">
        <v>0</v>
      </c>
      <c r="E85" s="1">
        <v>10</v>
      </c>
      <c r="F85">
        <v>0</v>
      </c>
      <c r="G85" s="1">
        <v>10</v>
      </c>
      <c r="H85">
        <v>0</v>
      </c>
      <c r="I85" s="1">
        <v>10</v>
      </c>
      <c r="J85">
        <v>0</v>
      </c>
      <c r="K85" s="1">
        <v>10</v>
      </c>
      <c r="L85">
        <v>0</v>
      </c>
      <c r="M85" s="1">
        <v>10</v>
      </c>
      <c r="N85">
        <v>0</v>
      </c>
      <c r="O85" s="1">
        <v>10</v>
      </c>
      <c r="P85">
        <v>0</v>
      </c>
      <c r="Q85" s="1">
        <v>10</v>
      </c>
      <c r="R85">
        <v>0</v>
      </c>
      <c r="S85" s="1">
        <v>10</v>
      </c>
      <c r="T85">
        <v>0</v>
      </c>
      <c r="U85" s="1"/>
    </row>
    <row r="86" spans="2:24" ht="13.5" thickBot="1">
      <c r="B86" s="9">
        <f>SUM(B76:B85)</f>
        <v>35.7481</v>
      </c>
      <c r="C86"/>
      <c r="D86" s="9">
        <f>SUM(D76:D85)</f>
        <v>27.0995</v>
      </c>
      <c r="F86" s="9">
        <f>SUM(F76:F85)</f>
        <v>35.929300000000005</v>
      </c>
      <c r="H86" s="9">
        <f>SUM(H76:H85)</f>
        <v>35.929300000000005</v>
      </c>
      <c r="I86"/>
      <c r="J86" s="9">
        <f>SUM(J76:J85)</f>
        <v>27.0893</v>
      </c>
      <c r="K86"/>
      <c r="L86" s="9">
        <f>SUM(L76:L85)</f>
        <v>36.118100000000005</v>
      </c>
      <c r="N86" s="9">
        <f>SUM(N76:N85)</f>
        <v>35.9778</v>
      </c>
      <c r="P86" s="9">
        <f>SUM(P76:P85)</f>
        <v>27.1181</v>
      </c>
      <c r="R86" s="9">
        <f>SUM(R76:R85)</f>
        <v>36.0823</v>
      </c>
      <c r="T86" s="9">
        <f>SUM(T76:T85)</f>
        <v>302.22</v>
      </c>
      <c r="V86" s="9">
        <f>B86+D86+F86+H86+J86+L86+N86+P86+R86</f>
        <v>297.0918</v>
      </c>
      <c r="W86" s="14" t="s">
        <v>17</v>
      </c>
      <c r="X86" s="18">
        <f>T86+V86</f>
        <v>599.3118</v>
      </c>
    </row>
    <row r="87" spans="23:24" ht="13.5" thickBot="1">
      <c r="W87" s="14" t="s">
        <v>18</v>
      </c>
      <c r="X87" s="17">
        <v>645.16</v>
      </c>
    </row>
    <row r="89" ht="12.75">
      <c r="B89" s="15" t="s">
        <v>19</v>
      </c>
    </row>
    <row r="91" spans="2:3" ht="12.75">
      <c r="B91" s="1" t="s">
        <v>14</v>
      </c>
      <c r="C91"/>
    </row>
    <row r="92" spans="1:3" ht="12.75">
      <c r="A92" s="1">
        <v>1</v>
      </c>
      <c r="B92">
        <v>17.92</v>
      </c>
      <c r="C92" s="1"/>
    </row>
    <row r="93" spans="1:3" ht="12.75">
      <c r="A93" s="1">
        <v>2</v>
      </c>
      <c r="B93">
        <v>23.78</v>
      </c>
      <c r="C93" s="1"/>
    </row>
    <row r="94" spans="1:3" ht="12.75">
      <c r="A94" s="1">
        <v>3</v>
      </c>
      <c r="B94">
        <v>0</v>
      </c>
      <c r="C94" s="1"/>
    </row>
    <row r="95" spans="1:3" ht="12.75">
      <c r="A95" s="1">
        <v>4</v>
      </c>
      <c r="B95">
        <v>0</v>
      </c>
      <c r="C95" s="1"/>
    </row>
    <row r="96" spans="1:3" ht="13.5" thickBot="1">
      <c r="A96" s="1"/>
      <c r="C96" s="1"/>
    </row>
    <row r="97" spans="1:10" ht="13.5" thickBot="1">
      <c r="A97" s="1"/>
      <c r="B97" s="16">
        <f>SUM(B92:B96)</f>
        <v>41.7</v>
      </c>
      <c r="C97" s="1"/>
      <c r="D97" s="14" t="s">
        <v>17</v>
      </c>
      <c r="E97" s="17">
        <f>B97</f>
        <v>41.7</v>
      </c>
      <c r="J97" t="s">
        <v>23</v>
      </c>
    </row>
    <row r="98" spans="1:10" ht="13.5" thickBot="1">
      <c r="A98" s="1"/>
      <c r="C98" s="1"/>
      <c r="D98" s="14" t="s">
        <v>18</v>
      </c>
      <c r="E98" s="17">
        <v>54.76</v>
      </c>
      <c r="J98" s="7">
        <f>C33+F70+X86+E97</f>
        <v>1840.7795999999998</v>
      </c>
    </row>
    <row r="99" spans="1:3" ht="12.75">
      <c r="A99" s="1"/>
      <c r="C99" s="1"/>
    </row>
    <row r="100" spans="1:3" ht="12.75">
      <c r="A100" s="1"/>
      <c r="C100" s="1"/>
    </row>
    <row r="101" spans="1:10" ht="12.75">
      <c r="A101" s="1"/>
      <c r="C101" s="1" t="s">
        <v>20</v>
      </c>
      <c r="E101" t="s">
        <v>2</v>
      </c>
      <c r="F101" s="7" t="s">
        <v>3</v>
      </c>
      <c r="J101" t="s">
        <v>22</v>
      </c>
    </row>
    <row r="102" spans="1:10" ht="12.75">
      <c r="A102" s="1"/>
      <c r="C102" s="1"/>
      <c r="E102" s="7">
        <f>C33+K70+X86+E97</f>
        <v>2410.6584999999995</v>
      </c>
      <c r="F102" s="7">
        <f>K71+X87+E98+C34</f>
        <v>2052.51</v>
      </c>
      <c r="J102" s="7">
        <f>K71+X87+E98</f>
        <v>1402.26</v>
      </c>
    </row>
    <row r="103" spans="1:6" ht="12.75">
      <c r="A103" s="1"/>
      <c r="C103" s="1"/>
      <c r="F103" s="7" t="s">
        <v>15</v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6:F6"/>
  <sheetViews>
    <sheetView zoomScalePageLayoutView="0" workbookViewId="0" topLeftCell="A1">
      <selection activeCell="N13" sqref="N13"/>
    </sheetView>
  </sheetViews>
  <sheetFormatPr defaultColWidth="9.140625" defaultRowHeight="12.75"/>
  <sheetData>
    <row r="6" spans="5:6" ht="12.75">
      <c r="E6" s="11"/>
      <c r="F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biro "Boban"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Athlon</dc:creator>
  <cp:keywords/>
  <dc:description/>
  <cp:lastModifiedBy>Boba</cp:lastModifiedBy>
  <cp:lastPrinted>2016-06-23T14:13:14Z</cp:lastPrinted>
  <dcterms:created xsi:type="dcterms:W3CDTF">2005-08-30T11:20:01Z</dcterms:created>
  <dcterms:modified xsi:type="dcterms:W3CDTF">2023-12-20T07:09:35Z</dcterms:modified>
  <cp:category/>
  <cp:version/>
  <cp:contentType/>
  <cp:contentStatus/>
</cp:coreProperties>
</file>